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 firstSheet="1" activeTab="2"/>
  </bookViews>
  <sheets>
    <sheet name="list" sheetId="1" state="hidden" r:id="rId1"/>
    <sheet name="INSTRUCTIONS" sheetId="6" r:id="rId2"/>
    <sheet name="Summary" sheetId="5" r:id="rId3"/>
    <sheet name="bank account" sheetId="2" r:id="rId4"/>
    <sheet name="line of credit" sheetId="3" r:id="rId5"/>
    <sheet name="Visa" sheetId="4" r:id="rId6"/>
  </sheets>
  <definedNames>
    <definedName name="_xlnm._FilterDatabase" localSheetId="3" hidden="1">'bank account'!$A$5:$E$5</definedName>
    <definedName name="_xlnm._FilterDatabase" localSheetId="4" hidden="1">'line of credit'!$A$5:$E$5</definedName>
    <definedName name="_xlnm._FilterDatabase" localSheetId="5" hidden="1">Visa!$A$5:$E$5</definedName>
    <definedName name="category">list!$D$4:$D$8</definedName>
    <definedName name="debtSC">list!$B$4:$B$8</definedName>
    <definedName name="HousingSC">list!$B$9:$B$16</definedName>
    <definedName name="LifeSC">list!$B$17:$B$39</definedName>
    <definedName name="SavingsSC">list!$B$40:$B$42</definedName>
    <definedName name="TransportationSC">list!$B$43:$B$51</definedName>
  </definedNames>
  <calcPr calcId="145621"/>
  <fileRecoveryPr repairLoad="1"/>
</workbook>
</file>

<file path=xl/calcChain.xml><?xml version="1.0" encoding="utf-8"?>
<calcChain xmlns="http://schemas.openxmlformats.org/spreadsheetml/2006/main">
  <c r="C25" i="5" l="1"/>
  <c r="D25" i="5" s="1"/>
  <c r="E25" i="5" s="1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B3" i="4"/>
  <c r="B2" i="4"/>
  <c r="B3" i="3"/>
  <c r="B2" i="3"/>
  <c r="B3" i="2"/>
  <c r="B2" i="2"/>
  <c r="C5" i="5"/>
  <c r="G47" i="5" l="1"/>
  <c r="H47" i="5" s="1"/>
  <c r="I47" i="5" s="1"/>
  <c r="G21" i="5"/>
  <c r="H21" i="5" s="1"/>
  <c r="I21" i="5" s="1"/>
  <c r="G44" i="5"/>
  <c r="H44" i="5" s="1"/>
  <c r="I44" i="5" s="1"/>
  <c r="G56" i="5"/>
  <c r="H56" i="5" s="1"/>
  <c r="I56" i="5" s="1"/>
  <c r="D13" i="5"/>
  <c r="E13" i="5" s="1"/>
  <c r="G13" i="5"/>
  <c r="H13" i="5" s="1"/>
  <c r="I13" i="5" s="1"/>
  <c r="D49" i="5"/>
  <c r="E49" i="5" s="1"/>
  <c r="D29" i="5"/>
  <c r="E29" i="5" s="1"/>
  <c r="D16" i="5"/>
  <c r="E16" i="5" s="1"/>
  <c r="D53" i="5"/>
  <c r="E53" i="5" s="1"/>
  <c r="D41" i="5"/>
  <c r="E41" i="5" s="1"/>
  <c r="D32" i="5"/>
  <c r="E32" i="5" s="1"/>
  <c r="D20" i="5"/>
  <c r="E20" i="5" s="1"/>
  <c r="D40" i="5"/>
  <c r="E40" i="5" s="1"/>
  <c r="D9" i="5"/>
  <c r="E9" i="5" s="1"/>
  <c r="D48" i="5"/>
  <c r="E48" i="5" s="1"/>
  <c r="D37" i="5"/>
  <c r="E37" i="5" s="1"/>
  <c r="D24" i="5"/>
  <c r="E24" i="5" s="1"/>
  <c r="D15" i="5"/>
  <c r="E15" i="5" s="1"/>
  <c r="D56" i="5"/>
  <c r="E56" i="5" s="1"/>
  <c r="D45" i="5"/>
  <c r="E45" i="5" s="1"/>
  <c r="D33" i="5"/>
  <c r="E33" i="5" s="1"/>
  <c r="D23" i="5"/>
  <c r="E23" i="5" s="1"/>
  <c r="D12" i="5"/>
  <c r="E12" i="5" s="1"/>
  <c r="D52" i="5"/>
  <c r="E52" i="5" s="1"/>
  <c r="D44" i="5"/>
  <c r="E44" i="5" s="1"/>
  <c r="D36" i="5"/>
  <c r="E36" i="5" s="1"/>
  <c r="D28" i="5"/>
  <c r="E28" i="5" s="1"/>
  <c r="D19" i="5"/>
  <c r="E19" i="5" s="1"/>
  <c r="D11" i="5"/>
  <c r="E11" i="5" s="1"/>
  <c r="D55" i="5"/>
  <c r="E55" i="5" s="1"/>
  <c r="D51" i="5"/>
  <c r="E51" i="5" s="1"/>
  <c r="D47" i="5"/>
  <c r="E47" i="5" s="1"/>
  <c r="D43" i="5"/>
  <c r="E43" i="5" s="1"/>
  <c r="D39" i="5"/>
  <c r="E39" i="5" s="1"/>
  <c r="D35" i="5"/>
  <c r="E35" i="5" s="1"/>
  <c r="D31" i="5"/>
  <c r="E31" i="5" s="1"/>
  <c r="D27" i="5"/>
  <c r="E27" i="5" s="1"/>
  <c r="D22" i="5"/>
  <c r="E22" i="5" s="1"/>
  <c r="D18" i="5"/>
  <c r="E18" i="5" s="1"/>
  <c r="D14" i="5"/>
  <c r="E14" i="5" s="1"/>
  <c r="D10" i="5"/>
  <c r="E10" i="5" s="1"/>
  <c r="D54" i="5"/>
  <c r="E54" i="5" s="1"/>
  <c r="D50" i="5"/>
  <c r="E50" i="5" s="1"/>
  <c r="D46" i="5"/>
  <c r="E46" i="5" s="1"/>
  <c r="D42" i="5"/>
  <c r="E42" i="5" s="1"/>
  <c r="D38" i="5"/>
  <c r="E38" i="5" s="1"/>
  <c r="D34" i="5"/>
  <c r="E34" i="5" s="1"/>
  <c r="D30" i="5"/>
  <c r="E30" i="5" s="1"/>
  <c r="D26" i="5"/>
  <c r="E26" i="5" s="1"/>
  <c r="D21" i="5"/>
  <c r="E21" i="5" s="1"/>
  <c r="D17" i="5"/>
  <c r="E17" i="5" s="1"/>
  <c r="G7" i="5" l="1"/>
  <c r="D7" i="5"/>
</calcChain>
</file>

<file path=xl/sharedStrings.xml><?xml version="1.0" encoding="utf-8"?>
<sst xmlns="http://schemas.openxmlformats.org/spreadsheetml/2006/main" count="217" uniqueCount="98">
  <si>
    <t>Category</t>
  </si>
  <si>
    <t>Sub-category</t>
  </si>
  <si>
    <t>Housing</t>
  </si>
  <si>
    <t>Debt</t>
  </si>
  <si>
    <t>line of credit</t>
  </si>
  <si>
    <t>mortgage</t>
  </si>
  <si>
    <t>Life</t>
  </si>
  <si>
    <t>cable</t>
  </si>
  <si>
    <t>Savings</t>
  </si>
  <si>
    <t>Emergency fund</t>
  </si>
  <si>
    <t>Transportation</t>
  </si>
  <si>
    <t>car payment</t>
  </si>
  <si>
    <t>Bank Account Transactions</t>
  </si>
  <si>
    <t>From:</t>
  </si>
  <si>
    <t>To:</t>
  </si>
  <si>
    <t>date</t>
  </si>
  <si>
    <t>description</t>
  </si>
  <si>
    <t>amount</t>
  </si>
  <si>
    <t>category</t>
  </si>
  <si>
    <t>credit cards</t>
  </si>
  <si>
    <t>family loans</t>
  </si>
  <si>
    <t>personal taxes not paid at time of earning</t>
  </si>
  <si>
    <t>student loans</t>
  </si>
  <si>
    <t>garbage service</t>
  </si>
  <si>
    <t>gas (for house)</t>
  </si>
  <si>
    <t>house insurance</t>
  </si>
  <si>
    <t>house maintenance (repairs &amp; renos)</t>
  </si>
  <si>
    <t>property tax</t>
  </si>
  <si>
    <t>water</t>
  </si>
  <si>
    <t>water heater</t>
  </si>
  <si>
    <t>allowances (for kids)</t>
  </si>
  <si>
    <t>bank fees</t>
  </si>
  <si>
    <t>cell phone</t>
  </si>
  <si>
    <t>charity gifts</t>
  </si>
  <si>
    <t>child care</t>
  </si>
  <si>
    <t>clothes</t>
  </si>
  <si>
    <t>clubs/unions</t>
  </si>
  <si>
    <t>eating out</t>
  </si>
  <si>
    <t>electricity</t>
  </si>
  <si>
    <t>entertainment</t>
  </si>
  <si>
    <t>family/friends gifts (birthday and christmas)</t>
  </si>
  <si>
    <t>groceries</t>
  </si>
  <si>
    <t>interests/hobbies</t>
  </si>
  <si>
    <t>internet</t>
  </si>
  <si>
    <t>life and health insurance</t>
  </si>
  <si>
    <t>medical/dental expenses</t>
  </si>
  <si>
    <t>personal care</t>
  </si>
  <si>
    <t>pet expenses</t>
  </si>
  <si>
    <t>sports</t>
  </si>
  <si>
    <t>telephone</t>
  </si>
  <si>
    <t>vacations</t>
  </si>
  <si>
    <t>RESP</t>
  </si>
  <si>
    <t>RRSP</t>
  </si>
  <si>
    <t>car insurance</t>
  </si>
  <si>
    <t>gas (for car)</t>
  </si>
  <si>
    <t>licensing fees</t>
  </si>
  <si>
    <t>parking</t>
  </si>
  <si>
    <t>public transportation</t>
  </si>
  <si>
    <t>repairs</t>
  </si>
  <si>
    <t>taxi</t>
  </si>
  <si>
    <t>toll road fees</t>
  </si>
  <si>
    <t>Sub category</t>
  </si>
  <si>
    <t>Credit Card Transactions</t>
  </si>
  <si>
    <t>Spending Summary</t>
  </si>
  <si>
    <t>Time period</t>
  </si>
  <si>
    <t>From</t>
  </si>
  <si>
    <t>To</t>
  </si>
  <si>
    <t># of months</t>
  </si>
  <si>
    <t>Category Total</t>
  </si>
  <si>
    <t>Monthly Average</t>
  </si>
  <si>
    <t>Sub-category Total</t>
  </si>
  <si>
    <t>% of total spending</t>
  </si>
  <si>
    <t>Line of Credit Transactions</t>
  </si>
  <si>
    <t>Track Spending Spreadsheet</t>
  </si>
  <si>
    <t>Instructions</t>
  </si>
  <si>
    <r>
      <t xml:space="preserve">Fill in dates you aim to track spending for on the </t>
    </r>
    <r>
      <rPr>
        <b/>
        <sz val="11"/>
        <color theme="1"/>
        <rFont val="Calibri"/>
        <family val="2"/>
        <scheme val="minor"/>
      </rPr>
      <t>Summary</t>
    </r>
    <r>
      <rPr>
        <sz val="11"/>
        <color theme="1"/>
        <rFont val="Calibri"/>
        <family val="2"/>
        <scheme val="minor"/>
      </rPr>
      <t xml:space="preserve"> tab.</t>
    </r>
  </si>
  <si>
    <t>Feel free to add more tabs for additional accounts (e.g. your account, your joint account, your partners account).</t>
  </si>
  <si>
    <t>Use the pull down menus in columns D and E to put each transaction in the proper bucket.</t>
  </si>
  <si>
    <t>The pull down menu in column E will change based on your selection in column D.</t>
  </si>
  <si>
    <t>You can also add your own buckets to column E if needed.  Just type it in.</t>
  </si>
  <si>
    <t>For example, if you have mortage payments coming out every 2 weeks, you can filter on that description or dollar value and assign all</t>
  </si>
  <si>
    <t>transactions with the same category and sub-category once they are all grouped together.</t>
  </si>
  <si>
    <t>Consider cross payments / transfers:</t>
  </si>
  <si>
    <t>If moving money from one bank account to another, delete both the "IN" and the "OUT" transactions.</t>
  </si>
  <si>
    <t>Download and copy in all transactions from your various accounts (bank, line of credit (LOC), credit cards (CC)) to columns A, B and C on the appropriate tabs.</t>
  </si>
  <si>
    <r>
      <t xml:space="preserve">Once all transactions have been assigned a category and sub-category, the totals will be populated on the </t>
    </r>
    <r>
      <rPr>
        <b/>
        <sz val="11"/>
        <color theme="1"/>
        <rFont val="Calibri"/>
        <family val="2"/>
        <scheme val="minor"/>
      </rPr>
      <t xml:space="preserve">Summary </t>
    </r>
    <r>
      <rPr>
        <sz val="11"/>
        <color theme="1"/>
        <rFont val="Calibri"/>
        <family val="2"/>
        <scheme val="minor"/>
      </rPr>
      <t>tab.</t>
    </r>
  </si>
  <si>
    <t xml:space="preserve">Please note that if you have added tabs for additional accounts, some adjustments will be needed.  </t>
  </si>
  <si>
    <t>I can help with both of these later.</t>
  </si>
  <si>
    <t>CASH</t>
  </si>
  <si>
    <r>
      <t xml:space="preserve">Also, if you've added additional sub-categories, we'll need to make some changes to the </t>
    </r>
    <r>
      <rPr>
        <b/>
        <sz val="11"/>
        <color theme="1"/>
        <rFont val="Calibri"/>
        <family val="2"/>
        <scheme val="minor"/>
      </rPr>
      <t>Summary</t>
    </r>
    <r>
      <rPr>
        <sz val="11"/>
        <color theme="1"/>
        <rFont val="Calibri"/>
        <family val="2"/>
        <scheme val="minor"/>
      </rPr>
      <t xml:space="preserve"> tab.</t>
    </r>
  </si>
  <si>
    <t>Copy in all months you plan to analize into the same tab (making 1 list per account).</t>
  </si>
  <si>
    <t>To speed this up, you can also use the filters (little down arrows in the column header row).</t>
  </si>
  <si>
    <t xml:space="preserve">If putting money into a savings account,  delete the "IN" transaction from the savings account list but keep the "OUT" transaction from the bank account list.  </t>
  </si>
  <si>
    <t>These are considered savings "payments".</t>
  </si>
  <si>
    <t xml:space="preserve">If making a payment to LOC or CC, delete the "IN" transaction from the LOC or CC list but keep the "OUT" transaction from the bank account list.  </t>
  </si>
  <si>
    <t>These are considered debt repayments.</t>
  </si>
  <si>
    <t xml:space="preserve">If pulling money out of Savings, LOC or CC and moving it into a bank account, delete both the "IN" and the "OUT" transactions.  </t>
  </si>
  <si>
    <t>You're just moving money, not paying for anything.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</si>
</sst>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&quot; &quot;d&quot;, &quot;yyyy"/>
    <numFmt numFmtId="166" formatCode="_(* #,##0_);_(* \(#,##0\);_(* &quot;-&quot;??_);_(@_)"/>
  </numFmts>
  <fonts count="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166" fontId="1" fillId="0" borderId="1" xfId="1" applyNumberFormat="1" applyFont="1" applyBorder="1"/>
    <xf numFmtId="166" fontId="1" fillId="0" borderId="0" xfId="1" applyNumberFormat="1" applyFont="1" applyBorder="1"/>
    <xf numFmtId="166" fontId="1" fillId="0" borderId="2" xfId="1" applyNumberFormat="1" applyFont="1" applyBorder="1"/>
    <xf numFmtId="166" fontId="1" fillId="0" borderId="0" xfId="1" applyNumberFormat="1" applyFont="1"/>
    <xf numFmtId="14" fontId="1" fillId="2" borderId="0" xfId="1" applyNumberFormat="1" applyFont="1" applyFill="1" applyAlignment="1">
      <alignment horizontal="center"/>
    </xf>
    <xf numFmtId="166" fontId="1" fillId="0" borderId="0" xfId="1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66" fontId="1" fillId="0" borderId="0" xfId="1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9" fontId="1" fillId="0" borderId="0" xfId="2" applyFont="1" applyAlignment="1">
      <alignment horizontal="center"/>
    </xf>
    <xf numFmtId="9" fontId="1" fillId="0" borderId="1" xfId="2" applyFont="1" applyBorder="1" applyAlignment="1">
      <alignment horizontal="center"/>
    </xf>
    <xf numFmtId="9" fontId="1" fillId="0" borderId="0" xfId="2" applyFont="1" applyBorder="1" applyAlignment="1">
      <alignment horizontal="center"/>
    </xf>
    <xf numFmtId="9" fontId="1" fillId="0" borderId="2" xfId="2" applyFont="1" applyBorder="1" applyAlignment="1">
      <alignment horizontal="center"/>
    </xf>
    <xf numFmtId="164" fontId="1" fillId="0" borderId="0" xfId="0" applyNumberFormat="1" applyFont="1" applyFill="1" applyAlignment="1">
      <alignment horizontal="left"/>
    </xf>
  </cellXfs>
  <cellStyles count="7">
    <cellStyle name="Comma" xfId="1" builtinId="3"/>
    <cellStyle name="Heading" xfId="3"/>
    <cellStyle name="Heading1" xfId="4"/>
    <cellStyle name="Normal" xfId="0" builtinId="0" customBuiltin="1"/>
    <cellStyle name="Percent" xfId="2" builtinId="5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1"/>
  <sheetViews>
    <sheetView workbookViewId="0">
      <selection activeCell="A20" sqref="A20"/>
    </sheetView>
  </sheetViews>
  <sheetFormatPr defaultRowHeight="15" x14ac:dyDescent="0.25"/>
  <cols>
    <col min="1" max="1" width="15.75" style="2" customWidth="1"/>
    <col min="2" max="2" width="33.75" style="2" customWidth="1"/>
    <col min="3" max="16384" width="9" style="2"/>
  </cols>
  <sheetData>
    <row r="3" spans="1:4" x14ac:dyDescent="0.25">
      <c r="A3" s="1" t="s">
        <v>0</v>
      </c>
      <c r="B3" s="1" t="s">
        <v>1</v>
      </c>
      <c r="D3" s="2" t="s">
        <v>0</v>
      </c>
    </row>
    <row r="4" spans="1:4" x14ac:dyDescent="0.25">
      <c r="A4" s="2" t="s">
        <v>3</v>
      </c>
      <c r="B4" s="2" t="s">
        <v>19</v>
      </c>
      <c r="D4" s="2" t="s">
        <v>3</v>
      </c>
    </row>
    <row r="5" spans="1:4" x14ac:dyDescent="0.25">
      <c r="A5" s="2" t="s">
        <v>3</v>
      </c>
      <c r="B5" s="2" t="s">
        <v>20</v>
      </c>
      <c r="D5" s="2" t="s">
        <v>2</v>
      </c>
    </row>
    <row r="6" spans="1:4" x14ac:dyDescent="0.25">
      <c r="A6" s="2" t="s">
        <v>3</v>
      </c>
      <c r="B6" s="2" t="s">
        <v>4</v>
      </c>
      <c r="D6" s="2" t="s">
        <v>6</v>
      </c>
    </row>
    <row r="7" spans="1:4" x14ac:dyDescent="0.25">
      <c r="A7" s="2" t="s">
        <v>3</v>
      </c>
      <c r="B7" s="2" t="s">
        <v>21</v>
      </c>
      <c r="D7" s="2" t="s">
        <v>8</v>
      </c>
    </row>
    <row r="8" spans="1:4" x14ac:dyDescent="0.25">
      <c r="A8" s="2" t="s">
        <v>3</v>
      </c>
      <c r="B8" s="2" t="s">
        <v>22</v>
      </c>
      <c r="D8" s="2" t="s">
        <v>10</v>
      </c>
    </row>
    <row r="9" spans="1:4" x14ac:dyDescent="0.25">
      <c r="A9" s="2" t="s">
        <v>2</v>
      </c>
      <c r="B9" s="2" t="s">
        <v>23</v>
      </c>
    </row>
    <row r="10" spans="1:4" x14ac:dyDescent="0.25">
      <c r="A10" s="2" t="s">
        <v>2</v>
      </c>
      <c r="B10" s="2" t="s">
        <v>24</v>
      </c>
    </row>
    <row r="11" spans="1:4" x14ac:dyDescent="0.25">
      <c r="A11" s="2" t="s">
        <v>2</v>
      </c>
      <c r="B11" s="2" t="s">
        <v>25</v>
      </c>
    </row>
    <row r="12" spans="1:4" x14ac:dyDescent="0.25">
      <c r="A12" s="2" t="s">
        <v>2</v>
      </c>
      <c r="B12" s="2" t="s">
        <v>26</v>
      </c>
    </row>
    <row r="13" spans="1:4" x14ac:dyDescent="0.25">
      <c r="A13" s="2" t="s">
        <v>2</v>
      </c>
      <c r="B13" s="2" t="s">
        <v>5</v>
      </c>
    </row>
    <row r="14" spans="1:4" x14ac:dyDescent="0.25">
      <c r="A14" s="2" t="s">
        <v>2</v>
      </c>
      <c r="B14" s="2" t="s">
        <v>27</v>
      </c>
    </row>
    <row r="15" spans="1:4" x14ac:dyDescent="0.25">
      <c r="A15" s="2" t="s">
        <v>2</v>
      </c>
      <c r="B15" s="2" t="s">
        <v>28</v>
      </c>
    </row>
    <row r="16" spans="1:4" x14ac:dyDescent="0.25">
      <c r="A16" s="2" t="s">
        <v>2</v>
      </c>
      <c r="B16" s="2" t="s">
        <v>29</v>
      </c>
    </row>
    <row r="17" spans="1:2" x14ac:dyDescent="0.25">
      <c r="A17" s="2" t="s">
        <v>6</v>
      </c>
      <c r="B17" s="2" t="s">
        <v>30</v>
      </c>
    </row>
    <row r="18" spans="1:2" x14ac:dyDescent="0.25">
      <c r="A18" s="2" t="s">
        <v>6</v>
      </c>
      <c r="B18" s="2" t="s">
        <v>31</v>
      </c>
    </row>
    <row r="19" spans="1:2" x14ac:dyDescent="0.25">
      <c r="A19" s="2" t="s">
        <v>6</v>
      </c>
      <c r="B19" s="2" t="s">
        <v>7</v>
      </c>
    </row>
    <row r="20" spans="1:2" x14ac:dyDescent="0.25">
      <c r="A20" s="2" t="s">
        <v>6</v>
      </c>
      <c r="B20" s="2" t="s">
        <v>88</v>
      </c>
    </row>
    <row r="21" spans="1:2" x14ac:dyDescent="0.25">
      <c r="A21" s="2" t="s">
        <v>6</v>
      </c>
      <c r="B21" s="2" t="s">
        <v>32</v>
      </c>
    </row>
    <row r="22" spans="1:2" x14ac:dyDescent="0.25">
      <c r="A22" s="2" t="s">
        <v>6</v>
      </c>
      <c r="B22" s="2" t="s">
        <v>33</v>
      </c>
    </row>
    <row r="23" spans="1:2" x14ac:dyDescent="0.25">
      <c r="A23" s="2" t="s">
        <v>6</v>
      </c>
      <c r="B23" s="2" t="s">
        <v>34</v>
      </c>
    </row>
    <row r="24" spans="1:2" x14ac:dyDescent="0.25">
      <c r="A24" s="2" t="s">
        <v>6</v>
      </c>
      <c r="B24" s="2" t="s">
        <v>35</v>
      </c>
    </row>
    <row r="25" spans="1:2" x14ac:dyDescent="0.25">
      <c r="A25" s="2" t="s">
        <v>6</v>
      </c>
      <c r="B25" s="2" t="s">
        <v>36</v>
      </c>
    </row>
    <row r="26" spans="1:2" x14ac:dyDescent="0.25">
      <c r="A26" s="2" t="s">
        <v>6</v>
      </c>
      <c r="B26" s="2" t="s">
        <v>37</v>
      </c>
    </row>
    <row r="27" spans="1:2" x14ac:dyDescent="0.25">
      <c r="A27" s="2" t="s">
        <v>6</v>
      </c>
      <c r="B27" s="2" t="s">
        <v>38</v>
      </c>
    </row>
    <row r="28" spans="1:2" x14ac:dyDescent="0.25">
      <c r="A28" s="2" t="s">
        <v>6</v>
      </c>
      <c r="B28" s="2" t="s">
        <v>39</v>
      </c>
    </row>
    <row r="29" spans="1:2" x14ac:dyDescent="0.25">
      <c r="A29" s="2" t="s">
        <v>6</v>
      </c>
      <c r="B29" s="2" t="s">
        <v>40</v>
      </c>
    </row>
    <row r="30" spans="1:2" x14ac:dyDescent="0.25">
      <c r="A30" s="2" t="s">
        <v>6</v>
      </c>
      <c r="B30" s="2" t="s">
        <v>41</v>
      </c>
    </row>
    <row r="31" spans="1:2" x14ac:dyDescent="0.25">
      <c r="A31" s="2" t="s">
        <v>6</v>
      </c>
      <c r="B31" s="2" t="s">
        <v>42</v>
      </c>
    </row>
    <row r="32" spans="1:2" x14ac:dyDescent="0.25">
      <c r="A32" s="2" t="s">
        <v>6</v>
      </c>
      <c r="B32" s="2" t="s">
        <v>43</v>
      </c>
    </row>
    <row r="33" spans="1:2" x14ac:dyDescent="0.25">
      <c r="A33" s="2" t="s">
        <v>6</v>
      </c>
      <c r="B33" s="2" t="s">
        <v>44</v>
      </c>
    </row>
    <row r="34" spans="1:2" x14ac:dyDescent="0.25">
      <c r="A34" s="2" t="s">
        <v>6</v>
      </c>
      <c r="B34" s="2" t="s">
        <v>45</v>
      </c>
    </row>
    <row r="35" spans="1:2" x14ac:dyDescent="0.25">
      <c r="A35" s="2" t="s">
        <v>6</v>
      </c>
      <c r="B35" s="2" t="s">
        <v>46</v>
      </c>
    </row>
    <row r="36" spans="1:2" x14ac:dyDescent="0.25">
      <c r="A36" s="2" t="s">
        <v>6</v>
      </c>
      <c r="B36" s="2" t="s">
        <v>47</v>
      </c>
    </row>
    <row r="37" spans="1:2" x14ac:dyDescent="0.25">
      <c r="A37" s="2" t="s">
        <v>6</v>
      </c>
      <c r="B37" s="2" t="s">
        <v>48</v>
      </c>
    </row>
    <row r="38" spans="1:2" x14ac:dyDescent="0.25">
      <c r="A38" s="2" t="s">
        <v>6</v>
      </c>
      <c r="B38" s="2" t="s">
        <v>49</v>
      </c>
    </row>
    <row r="39" spans="1:2" x14ac:dyDescent="0.25">
      <c r="A39" s="2" t="s">
        <v>6</v>
      </c>
      <c r="B39" s="2" t="s">
        <v>50</v>
      </c>
    </row>
    <row r="40" spans="1:2" x14ac:dyDescent="0.25">
      <c r="A40" s="2" t="s">
        <v>8</v>
      </c>
      <c r="B40" s="2" t="s">
        <v>9</v>
      </c>
    </row>
    <row r="41" spans="1:2" x14ac:dyDescent="0.25">
      <c r="A41" s="2" t="s">
        <v>8</v>
      </c>
      <c r="B41" s="2" t="s">
        <v>51</v>
      </c>
    </row>
    <row r="42" spans="1:2" x14ac:dyDescent="0.25">
      <c r="A42" s="2" t="s">
        <v>8</v>
      </c>
      <c r="B42" s="2" t="s">
        <v>52</v>
      </c>
    </row>
    <row r="43" spans="1:2" x14ac:dyDescent="0.25">
      <c r="A43" s="2" t="s">
        <v>10</v>
      </c>
      <c r="B43" s="2" t="s">
        <v>53</v>
      </c>
    </row>
    <row r="44" spans="1:2" x14ac:dyDescent="0.25">
      <c r="A44" s="2" t="s">
        <v>10</v>
      </c>
      <c r="B44" s="2" t="s">
        <v>11</v>
      </c>
    </row>
    <row r="45" spans="1:2" x14ac:dyDescent="0.25">
      <c r="A45" s="2" t="s">
        <v>10</v>
      </c>
      <c r="B45" s="2" t="s">
        <v>54</v>
      </c>
    </row>
    <row r="46" spans="1:2" x14ac:dyDescent="0.25">
      <c r="A46" s="2" t="s">
        <v>10</v>
      </c>
      <c r="B46" s="2" t="s">
        <v>55</v>
      </c>
    </row>
    <row r="47" spans="1:2" x14ac:dyDescent="0.25">
      <c r="A47" s="2" t="s">
        <v>10</v>
      </c>
      <c r="B47" s="2" t="s">
        <v>56</v>
      </c>
    </row>
    <row r="48" spans="1:2" x14ac:dyDescent="0.25">
      <c r="A48" s="2" t="s">
        <v>10</v>
      </c>
      <c r="B48" s="2" t="s">
        <v>57</v>
      </c>
    </row>
    <row r="49" spans="1:2" x14ac:dyDescent="0.25">
      <c r="A49" s="2" t="s">
        <v>10</v>
      </c>
      <c r="B49" s="2" t="s">
        <v>58</v>
      </c>
    </row>
    <row r="50" spans="1:2" x14ac:dyDescent="0.25">
      <c r="A50" s="2" t="s">
        <v>10</v>
      </c>
      <c r="B50" s="2" t="s">
        <v>59</v>
      </c>
    </row>
    <row r="51" spans="1:2" x14ac:dyDescent="0.25">
      <c r="A51" s="2" t="s">
        <v>10</v>
      </c>
      <c r="B51" s="2" t="s">
        <v>60</v>
      </c>
    </row>
  </sheetData>
  <sortState ref="B4:B8">
    <sortCondition ref="B4:B8"/>
  </sortState>
  <pageMargins left="0" right="0" top="0.39409448818897641" bottom="0.39409448818897641" header="0" footer="0"/>
  <pageSetup orientation="portrait" verticalDpi="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35"/>
  <sheetViews>
    <sheetView showGridLines="0" workbookViewId="0">
      <selection activeCell="B32" sqref="B32"/>
    </sheetView>
  </sheetViews>
  <sheetFormatPr defaultRowHeight="15" x14ac:dyDescent="0.25"/>
  <cols>
    <col min="1" max="1" width="3.625" style="2" customWidth="1"/>
    <col min="2" max="16384" width="9" style="2"/>
  </cols>
  <sheetData>
    <row r="1" spans="1:2" ht="18.75" x14ac:dyDescent="0.3">
      <c r="A1" s="3" t="s">
        <v>74</v>
      </c>
    </row>
    <row r="2" spans="1:2" x14ac:dyDescent="0.25">
      <c r="A2" s="1" t="s">
        <v>73</v>
      </c>
    </row>
    <row r="4" spans="1:2" x14ac:dyDescent="0.25">
      <c r="A4" s="16">
        <v>1</v>
      </c>
      <c r="B4" s="2" t="s">
        <v>75</v>
      </c>
    </row>
    <row r="5" spans="1:2" x14ac:dyDescent="0.25">
      <c r="A5" s="16"/>
    </row>
    <row r="6" spans="1:2" x14ac:dyDescent="0.25">
      <c r="A6" s="16">
        <v>2</v>
      </c>
      <c r="B6" s="2" t="s">
        <v>84</v>
      </c>
    </row>
    <row r="7" spans="1:2" x14ac:dyDescent="0.25">
      <c r="A7" s="16"/>
      <c r="B7" s="2" t="s">
        <v>76</v>
      </c>
    </row>
    <row r="8" spans="1:2" x14ac:dyDescent="0.25">
      <c r="A8" s="16"/>
      <c r="B8" s="2" t="s">
        <v>90</v>
      </c>
    </row>
    <row r="9" spans="1:2" x14ac:dyDescent="0.25">
      <c r="A9" s="16"/>
    </row>
    <row r="10" spans="1:2" x14ac:dyDescent="0.25">
      <c r="A10" s="16">
        <v>3</v>
      </c>
      <c r="B10" s="2" t="s">
        <v>77</v>
      </c>
    </row>
    <row r="11" spans="1:2" x14ac:dyDescent="0.25">
      <c r="A11" s="16"/>
      <c r="B11" s="2" t="s">
        <v>78</v>
      </c>
    </row>
    <row r="12" spans="1:2" x14ac:dyDescent="0.25">
      <c r="A12" s="16"/>
      <c r="B12" s="2" t="s">
        <v>79</v>
      </c>
    </row>
    <row r="13" spans="1:2" x14ac:dyDescent="0.25">
      <c r="A13" s="16"/>
    </row>
    <row r="14" spans="1:2" x14ac:dyDescent="0.25">
      <c r="A14" s="16"/>
      <c r="B14" s="2" t="s">
        <v>91</v>
      </c>
    </row>
    <row r="15" spans="1:2" x14ac:dyDescent="0.25">
      <c r="A15" s="16"/>
      <c r="B15" s="2" t="s">
        <v>80</v>
      </c>
    </row>
    <row r="16" spans="1:2" x14ac:dyDescent="0.25">
      <c r="A16" s="16"/>
      <c r="B16" s="2" t="s">
        <v>81</v>
      </c>
    </row>
    <row r="17" spans="1:2" x14ac:dyDescent="0.25">
      <c r="A17" s="16"/>
    </row>
    <row r="18" spans="1:2" x14ac:dyDescent="0.25">
      <c r="A18" s="16">
        <v>4</v>
      </c>
      <c r="B18" s="2" t="s">
        <v>82</v>
      </c>
    </row>
    <row r="19" spans="1:2" x14ac:dyDescent="0.25">
      <c r="A19" s="16"/>
    </row>
    <row r="20" spans="1:2" x14ac:dyDescent="0.25">
      <c r="A20" s="16"/>
      <c r="B20" s="2" t="s">
        <v>83</v>
      </c>
    </row>
    <row r="21" spans="1:2" x14ac:dyDescent="0.25">
      <c r="A21" s="16"/>
      <c r="B21" s="2" t="s">
        <v>97</v>
      </c>
    </row>
    <row r="22" spans="1:2" x14ac:dyDescent="0.25">
      <c r="A22" s="16"/>
    </row>
    <row r="23" spans="1:2" x14ac:dyDescent="0.25">
      <c r="A23" s="16"/>
      <c r="B23" s="2" t="s">
        <v>96</v>
      </c>
    </row>
    <row r="24" spans="1:2" x14ac:dyDescent="0.25">
      <c r="A24" s="16"/>
      <c r="B24" s="2" t="s">
        <v>97</v>
      </c>
    </row>
    <row r="25" spans="1:2" x14ac:dyDescent="0.25">
      <c r="A25" s="16"/>
    </row>
    <row r="26" spans="1:2" x14ac:dyDescent="0.25">
      <c r="A26" s="16"/>
      <c r="B26" s="2" t="s">
        <v>94</v>
      </c>
    </row>
    <row r="27" spans="1:2" x14ac:dyDescent="0.25">
      <c r="A27" s="16"/>
      <c r="B27" s="2" t="s">
        <v>95</v>
      </c>
    </row>
    <row r="28" spans="1:2" x14ac:dyDescent="0.25">
      <c r="A28" s="16"/>
    </row>
    <row r="29" spans="1:2" x14ac:dyDescent="0.25">
      <c r="A29" s="16"/>
      <c r="B29" s="2" t="s">
        <v>92</v>
      </c>
    </row>
    <row r="30" spans="1:2" x14ac:dyDescent="0.25">
      <c r="A30" s="16"/>
      <c r="B30" s="2" t="s">
        <v>93</v>
      </c>
    </row>
    <row r="31" spans="1:2" x14ac:dyDescent="0.25">
      <c r="A31" s="16"/>
    </row>
    <row r="32" spans="1:2" x14ac:dyDescent="0.25">
      <c r="A32" s="16">
        <v>5</v>
      </c>
      <c r="B32" s="2" t="s">
        <v>85</v>
      </c>
    </row>
    <row r="33" spans="1:2" x14ac:dyDescent="0.25">
      <c r="A33" s="16"/>
      <c r="B33" s="2" t="s">
        <v>86</v>
      </c>
    </row>
    <row r="34" spans="1:2" x14ac:dyDescent="0.25">
      <c r="A34" s="16"/>
      <c r="B34" s="2" t="s">
        <v>89</v>
      </c>
    </row>
    <row r="35" spans="1:2" x14ac:dyDescent="0.25">
      <c r="A35" s="16"/>
      <c r="B35" s="2" t="s">
        <v>87</v>
      </c>
    </row>
  </sheetData>
  <pageMargins left="0.7" right="0.7" top="0.75" bottom="0.75" header="0.3" footer="0.3"/>
  <pageSetup scale="9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/>
  </sheetViews>
  <sheetFormatPr defaultRowHeight="15" x14ac:dyDescent="0.25"/>
  <cols>
    <col min="1" max="1" width="14.75" style="2" customWidth="1"/>
    <col min="2" max="2" width="35.625" style="2" bestFit="1" customWidth="1"/>
    <col min="3" max="3" width="11.625" style="10" customWidth="1"/>
    <col min="4" max="4" width="11.625" style="2" customWidth="1"/>
    <col min="5" max="5" width="9.625" style="16" customWidth="1"/>
    <col min="6" max="6" width="3.25" style="2" customWidth="1"/>
    <col min="7" max="7" width="11.625" style="10" customWidth="1"/>
    <col min="8" max="8" width="11.625" customWidth="1"/>
    <col min="9" max="9" width="9.625" style="2" customWidth="1"/>
    <col min="10" max="16384" width="9" style="2"/>
  </cols>
  <sheetData>
    <row r="1" spans="1:9" ht="18.75" x14ac:dyDescent="0.3">
      <c r="A1" s="3" t="s">
        <v>63</v>
      </c>
    </row>
    <row r="3" spans="1:9" x14ac:dyDescent="0.25">
      <c r="A3" s="2" t="s">
        <v>64</v>
      </c>
      <c r="B3" s="2" t="s">
        <v>65</v>
      </c>
      <c r="C3" s="11">
        <v>41640</v>
      </c>
    </row>
    <row r="4" spans="1:9" x14ac:dyDescent="0.25">
      <c r="B4" s="2" t="s">
        <v>66</v>
      </c>
      <c r="C4" s="11">
        <v>42004</v>
      </c>
    </row>
    <row r="5" spans="1:9" x14ac:dyDescent="0.25">
      <c r="B5" s="2" t="s">
        <v>67</v>
      </c>
      <c r="C5" s="12">
        <f>ROUND((C4-C3)/30,0)</f>
        <v>12</v>
      </c>
      <c r="H5" s="2"/>
    </row>
    <row r="6" spans="1:9" x14ac:dyDescent="0.25">
      <c r="H6" s="2"/>
    </row>
    <row r="7" spans="1:9" x14ac:dyDescent="0.25">
      <c r="D7" s="10">
        <f>SUM(D9:D56)</f>
        <v>0</v>
      </c>
      <c r="G7" s="10">
        <f>SUM(G9:G56)</f>
        <v>0</v>
      </c>
      <c r="H7" s="2"/>
    </row>
    <row r="8" spans="1:9" ht="30" x14ac:dyDescent="0.25">
      <c r="C8" s="15" t="s">
        <v>70</v>
      </c>
      <c r="D8" s="14" t="s">
        <v>69</v>
      </c>
      <c r="E8" s="17" t="s">
        <v>71</v>
      </c>
      <c r="F8" s="13"/>
      <c r="G8" s="15" t="s">
        <v>68</v>
      </c>
      <c r="H8" s="14" t="s">
        <v>69</v>
      </c>
      <c r="I8" s="17" t="s">
        <v>71</v>
      </c>
    </row>
    <row r="9" spans="1:9" x14ac:dyDescent="0.25">
      <c r="A9" s="4" t="s">
        <v>3</v>
      </c>
      <c r="B9" s="4" t="s">
        <v>19</v>
      </c>
      <c r="C9" s="7">
        <f>SUMIF('bank account'!E:E,"="&amp;Summary!B9,'bank account'!C:C)+SUMIF('line of credit'!E:E,"="&amp;Summary!B9,'line of credit'!C:C)+SUMIF(Visa!E:E,"="&amp;Summary!B9,Visa!C:C)</f>
        <v>0</v>
      </c>
      <c r="D9" s="7">
        <f>C9/$C$5</f>
        <v>0</v>
      </c>
      <c r="E9" s="19">
        <f>IF(D9=0,0%,D9/$D$7)</f>
        <v>0</v>
      </c>
      <c r="F9" s="4"/>
      <c r="G9" s="7"/>
      <c r="H9" s="4"/>
      <c r="I9" s="4"/>
    </row>
    <row r="10" spans="1:9" x14ac:dyDescent="0.25">
      <c r="A10" s="5"/>
      <c r="B10" s="5" t="s">
        <v>20</v>
      </c>
      <c r="C10" s="8">
        <f>SUMIF('bank account'!E:E,"="&amp;Summary!B10,'bank account'!C:C)+SUMIF('line of credit'!E:E,"="&amp;Summary!B10,'line of credit'!C:C)+SUMIF(Visa!E:E,"="&amp;Summary!B10,Visa!C:C)</f>
        <v>0</v>
      </c>
      <c r="D10" s="8">
        <f>C10/$C$5</f>
        <v>0</v>
      </c>
      <c r="E10" s="20">
        <f>IF(D10=0,0%,D10/$D$7)</f>
        <v>0</v>
      </c>
      <c r="F10" s="5"/>
      <c r="G10" s="8"/>
      <c r="H10" s="5"/>
      <c r="I10" s="5"/>
    </row>
    <row r="11" spans="1:9" x14ac:dyDescent="0.25">
      <c r="A11" s="5"/>
      <c r="B11" s="5" t="s">
        <v>4</v>
      </c>
      <c r="C11" s="8">
        <f>SUMIF('bank account'!E:E,"="&amp;Summary!B11,'bank account'!C:C)+SUMIF('line of credit'!E:E,"="&amp;Summary!B11,'line of credit'!C:C)+SUMIF(Visa!E:E,"="&amp;Summary!B11,Visa!C:C)</f>
        <v>0</v>
      </c>
      <c r="D11" s="8">
        <f>C11/$C$5</f>
        <v>0</v>
      </c>
      <c r="E11" s="20">
        <f>IF(D11=0,0%,D11/$D$7)</f>
        <v>0</v>
      </c>
      <c r="F11" s="5"/>
      <c r="G11" s="8"/>
      <c r="H11" s="5"/>
      <c r="I11" s="5"/>
    </row>
    <row r="12" spans="1:9" x14ac:dyDescent="0.25">
      <c r="A12" s="5"/>
      <c r="B12" s="5" t="s">
        <v>21</v>
      </c>
      <c r="C12" s="8">
        <f>SUMIF('bank account'!E:E,"="&amp;Summary!B12,'bank account'!C:C)+SUMIF('line of credit'!E:E,"="&amp;Summary!B12,'line of credit'!C:C)+SUMIF(Visa!E:E,"="&amp;Summary!B12,Visa!C:C)</f>
        <v>0</v>
      </c>
      <c r="D12" s="8">
        <f>C12/$C$5</f>
        <v>0</v>
      </c>
      <c r="E12" s="20">
        <f>IF(D12=0,0%,D12/$D$7)</f>
        <v>0</v>
      </c>
      <c r="F12" s="5"/>
      <c r="G12" s="8"/>
      <c r="H12" s="5"/>
      <c r="I12" s="5"/>
    </row>
    <row r="13" spans="1:9" x14ac:dyDescent="0.25">
      <c r="A13" s="6"/>
      <c r="B13" s="6" t="s">
        <v>22</v>
      </c>
      <c r="C13" s="9">
        <f>SUMIF('bank account'!E:E,"="&amp;Summary!B13,'bank account'!C:C)+SUMIF('line of credit'!E:E,"="&amp;Summary!B13,'line of credit'!C:C)+SUMIF(Visa!E:E,"="&amp;Summary!B13,Visa!C:C)</f>
        <v>0</v>
      </c>
      <c r="D13" s="9">
        <f>C13/$C$5</f>
        <v>0</v>
      </c>
      <c r="E13" s="21">
        <f>IF(D13=0,0%,D13/$D$7)</f>
        <v>0</v>
      </c>
      <c r="F13" s="6"/>
      <c r="G13" s="9">
        <f>SUM(C9:C13)</f>
        <v>0</v>
      </c>
      <c r="H13" s="9">
        <f>G13/$C$5</f>
        <v>0</v>
      </c>
      <c r="I13" s="21">
        <f>IF(H13=0,0%,H13/$G$7)</f>
        <v>0</v>
      </c>
    </row>
    <row r="14" spans="1:9" x14ac:dyDescent="0.25">
      <c r="A14" s="4" t="s">
        <v>2</v>
      </c>
      <c r="B14" s="4" t="s">
        <v>23</v>
      </c>
      <c r="C14" s="8">
        <f>SUMIF('bank account'!E:E,"="&amp;Summary!B14,'bank account'!C:C)+SUMIF('line of credit'!E:E,"="&amp;Summary!B14,'line of credit'!C:C)+SUMIF(Visa!E:E,"="&amp;Summary!B14,Visa!C:C)</f>
        <v>0</v>
      </c>
      <c r="D14" s="10">
        <f>C14/$C$5</f>
        <v>0</v>
      </c>
      <c r="E14" s="18">
        <f>IF(D14=0,0%,D14/$D$7)</f>
        <v>0</v>
      </c>
      <c r="G14" s="7"/>
      <c r="H14" s="2"/>
    </row>
    <row r="15" spans="1:9" x14ac:dyDescent="0.25">
      <c r="A15" s="5"/>
      <c r="B15" s="5" t="s">
        <v>24</v>
      </c>
      <c r="C15" s="8">
        <f>SUMIF('bank account'!E:E,"="&amp;Summary!B15,'bank account'!C:C)+SUMIF('line of credit'!E:E,"="&amp;Summary!B15,'line of credit'!C:C)+SUMIF(Visa!E:E,"="&amp;Summary!B15,Visa!C:C)</f>
        <v>0</v>
      </c>
      <c r="D15" s="10">
        <f>C15/$C$5</f>
        <v>0</v>
      </c>
      <c r="E15" s="18">
        <f>IF(D15=0,0%,D15/$D$7)</f>
        <v>0</v>
      </c>
      <c r="G15" s="8"/>
      <c r="H15" s="2"/>
    </row>
    <row r="16" spans="1:9" x14ac:dyDescent="0.25">
      <c r="A16" s="5"/>
      <c r="B16" s="5" t="s">
        <v>25</v>
      </c>
      <c r="C16" s="8">
        <f>SUMIF('bank account'!E:E,"="&amp;Summary!B16,'bank account'!C:C)+SUMIF('line of credit'!E:E,"="&amp;Summary!B16,'line of credit'!C:C)+SUMIF(Visa!E:E,"="&amp;Summary!B16,Visa!C:C)</f>
        <v>0</v>
      </c>
      <c r="D16" s="10">
        <f>C16/$C$5</f>
        <v>0</v>
      </c>
      <c r="E16" s="18">
        <f>IF(D16=0,0%,D16/$D$7)</f>
        <v>0</v>
      </c>
      <c r="G16" s="8"/>
      <c r="H16" s="2"/>
    </row>
    <row r="17" spans="1:9" x14ac:dyDescent="0.25">
      <c r="A17" s="5"/>
      <c r="B17" s="5" t="s">
        <v>26</v>
      </c>
      <c r="C17" s="8">
        <f>SUMIF('bank account'!E:E,"="&amp;Summary!B17,'bank account'!C:C)+SUMIF('line of credit'!E:E,"="&amp;Summary!B17,'line of credit'!C:C)+SUMIF(Visa!E:E,"="&amp;Summary!B17,Visa!C:C)</f>
        <v>0</v>
      </c>
      <c r="D17" s="10">
        <f>C17/$C$5</f>
        <v>0</v>
      </c>
      <c r="E17" s="18">
        <f>IF(D17=0,0%,D17/$D$7)</f>
        <v>0</v>
      </c>
      <c r="G17" s="8"/>
      <c r="H17" s="2"/>
    </row>
    <row r="18" spans="1:9" x14ac:dyDescent="0.25">
      <c r="A18" s="5"/>
      <c r="B18" s="5" t="s">
        <v>5</v>
      </c>
      <c r="C18" s="8">
        <f>SUMIF('bank account'!E:E,"="&amp;Summary!B18,'bank account'!C:C)+SUMIF('line of credit'!E:E,"="&amp;Summary!B18,'line of credit'!C:C)+SUMIF(Visa!E:E,"="&amp;Summary!B18,Visa!C:C)</f>
        <v>0</v>
      </c>
      <c r="D18" s="10">
        <f>C18/$C$5</f>
        <v>0</v>
      </c>
      <c r="E18" s="18">
        <f>IF(D18=0,0%,D18/$D$7)</f>
        <v>0</v>
      </c>
      <c r="G18" s="8"/>
      <c r="H18" s="2"/>
    </row>
    <row r="19" spans="1:9" x14ac:dyDescent="0.25">
      <c r="A19" s="5"/>
      <c r="B19" s="5" t="s">
        <v>27</v>
      </c>
      <c r="C19" s="8">
        <f>SUMIF('bank account'!E:E,"="&amp;Summary!B19,'bank account'!C:C)+SUMIF('line of credit'!E:E,"="&amp;Summary!B19,'line of credit'!C:C)+SUMIF(Visa!E:E,"="&amp;Summary!B19,Visa!C:C)</f>
        <v>0</v>
      </c>
      <c r="D19" s="10">
        <f>C19/$C$5</f>
        <v>0</v>
      </c>
      <c r="E19" s="18">
        <f>IF(D19=0,0%,D19/$D$7)</f>
        <v>0</v>
      </c>
      <c r="G19" s="8"/>
      <c r="H19" s="2"/>
    </row>
    <row r="20" spans="1:9" x14ac:dyDescent="0.25">
      <c r="A20" s="5"/>
      <c r="B20" s="5" t="s">
        <v>28</v>
      </c>
      <c r="C20" s="8">
        <f>SUMIF('bank account'!E:E,"="&amp;Summary!B20,'bank account'!C:C)+SUMIF('line of credit'!E:E,"="&amp;Summary!B20,'line of credit'!C:C)+SUMIF(Visa!E:E,"="&amp;Summary!B20,Visa!C:C)</f>
        <v>0</v>
      </c>
      <c r="D20" s="10">
        <f>C20/$C$5</f>
        <v>0</v>
      </c>
      <c r="E20" s="18">
        <f>IF(D20=0,0%,D20/$D$7)</f>
        <v>0</v>
      </c>
      <c r="G20" s="8"/>
      <c r="H20" s="2"/>
    </row>
    <row r="21" spans="1:9" x14ac:dyDescent="0.25">
      <c r="A21" s="6"/>
      <c r="B21" s="6" t="s">
        <v>29</v>
      </c>
      <c r="C21" s="8">
        <f>SUMIF('bank account'!E:E,"="&amp;Summary!B21,'bank account'!C:C)+SUMIF('line of credit'!E:E,"="&amp;Summary!B21,'line of credit'!C:C)+SUMIF(Visa!E:E,"="&amp;Summary!B21,Visa!C:C)</f>
        <v>0</v>
      </c>
      <c r="D21" s="10">
        <f>C21/$C$5</f>
        <v>0</v>
      </c>
      <c r="E21" s="18">
        <f>IF(D21=0,0%,D21/$D$7)</f>
        <v>0</v>
      </c>
      <c r="G21" s="9">
        <f>SUM(C14:C21)</f>
        <v>0</v>
      </c>
      <c r="H21" s="9">
        <f>G21/$C$5</f>
        <v>0</v>
      </c>
      <c r="I21" s="21">
        <f>IF(H21=0,0%,H21/$G$7)</f>
        <v>0</v>
      </c>
    </row>
    <row r="22" spans="1:9" x14ac:dyDescent="0.25">
      <c r="A22" s="2" t="s">
        <v>6</v>
      </c>
      <c r="B22" s="2" t="s">
        <v>30</v>
      </c>
      <c r="C22" s="7">
        <f>SUMIF('bank account'!E:E,"="&amp;Summary!B22,'bank account'!C:C)+SUMIF('line of credit'!E:E,"="&amp;Summary!B22,'line of credit'!C:C)+SUMIF(Visa!E:E,"="&amp;Summary!B22,Visa!C:C)</f>
        <v>0</v>
      </c>
      <c r="D22" s="7">
        <f>C22/$C$5</f>
        <v>0</v>
      </c>
      <c r="E22" s="19">
        <f>IF(D22=0,0%,D22/$D$7)</f>
        <v>0</v>
      </c>
      <c r="F22" s="4"/>
      <c r="H22" s="2"/>
    </row>
    <row r="23" spans="1:9" x14ac:dyDescent="0.25">
      <c r="B23" s="2" t="s">
        <v>31</v>
      </c>
      <c r="C23" s="8">
        <f>SUMIF('bank account'!E:E,"="&amp;Summary!B23,'bank account'!C:C)+SUMIF('line of credit'!E:E,"="&amp;Summary!B23,'line of credit'!C:C)+SUMIF(Visa!E:E,"="&amp;Summary!B23,Visa!C:C)</f>
        <v>0</v>
      </c>
      <c r="D23" s="8">
        <f>C23/$C$5</f>
        <v>0</v>
      </c>
      <c r="E23" s="20">
        <f>IF(D23=0,0%,D23/$D$7)</f>
        <v>0</v>
      </c>
      <c r="F23" s="5"/>
      <c r="H23" s="2"/>
    </row>
    <row r="24" spans="1:9" x14ac:dyDescent="0.25">
      <c r="B24" s="2" t="s">
        <v>7</v>
      </c>
      <c r="C24" s="8">
        <f>SUMIF('bank account'!E:E,"="&amp;Summary!B24,'bank account'!C:C)+SUMIF('line of credit'!E:E,"="&amp;Summary!B24,'line of credit'!C:C)+SUMIF(Visa!E:E,"="&amp;Summary!B24,Visa!C:C)</f>
        <v>0</v>
      </c>
      <c r="D24" s="8">
        <f>C24/$C$5</f>
        <v>0</v>
      </c>
      <c r="E24" s="20">
        <f>IF(D24=0,0%,D24/$D$7)</f>
        <v>0</v>
      </c>
      <c r="F24" s="5"/>
      <c r="H24" s="2"/>
    </row>
    <row r="25" spans="1:9" x14ac:dyDescent="0.25">
      <c r="B25" s="2" t="s">
        <v>88</v>
      </c>
      <c r="C25" s="8">
        <f>SUMIF('bank account'!E:E,"="&amp;Summary!B25,'bank account'!C:C)+SUMIF('line of credit'!E:E,"="&amp;Summary!B25,'line of credit'!C:C)+SUMIF(Visa!E:E,"="&amp;Summary!B25,Visa!C:C)</f>
        <v>0</v>
      </c>
      <c r="D25" s="8">
        <f>C25/$C$5</f>
        <v>0</v>
      </c>
      <c r="E25" s="20">
        <f>IF(D25=0,0%,D25/$D$7)</f>
        <v>0</v>
      </c>
      <c r="F25" s="5"/>
      <c r="H25" s="2"/>
    </row>
    <row r="26" spans="1:9" x14ac:dyDescent="0.25">
      <c r="B26" s="2" t="s">
        <v>32</v>
      </c>
      <c r="C26" s="8">
        <f>SUMIF('bank account'!E:E,"="&amp;Summary!B26,'bank account'!C:C)+SUMIF('line of credit'!E:E,"="&amp;Summary!B26,'line of credit'!C:C)+SUMIF(Visa!E:E,"="&amp;Summary!B26,Visa!C:C)</f>
        <v>0</v>
      </c>
      <c r="D26" s="8">
        <f>C26/$C$5</f>
        <v>0</v>
      </c>
      <c r="E26" s="20">
        <f>IF(D26=0,0%,D26/$D$7)</f>
        <v>0</v>
      </c>
      <c r="F26" s="5"/>
      <c r="H26" s="2"/>
    </row>
    <row r="27" spans="1:9" x14ac:dyDescent="0.25">
      <c r="B27" s="2" t="s">
        <v>33</v>
      </c>
      <c r="C27" s="8">
        <f>SUMIF('bank account'!E:E,"="&amp;Summary!B27,'bank account'!C:C)+SUMIF('line of credit'!E:E,"="&amp;Summary!B27,'line of credit'!C:C)+SUMIF(Visa!E:E,"="&amp;Summary!B27,Visa!C:C)</f>
        <v>0</v>
      </c>
      <c r="D27" s="8">
        <f>C27/$C$5</f>
        <v>0</v>
      </c>
      <c r="E27" s="20">
        <f>IF(D27=0,0%,D27/$D$7)</f>
        <v>0</v>
      </c>
      <c r="F27" s="5"/>
      <c r="H27" s="2"/>
    </row>
    <row r="28" spans="1:9" x14ac:dyDescent="0.25">
      <c r="B28" s="2" t="s">
        <v>34</v>
      </c>
      <c r="C28" s="8">
        <f>SUMIF('bank account'!E:E,"="&amp;Summary!B28,'bank account'!C:C)+SUMIF('line of credit'!E:E,"="&amp;Summary!B28,'line of credit'!C:C)+SUMIF(Visa!E:E,"="&amp;Summary!B28,Visa!C:C)</f>
        <v>0</v>
      </c>
      <c r="D28" s="8">
        <f>C28/$C$5</f>
        <v>0</v>
      </c>
      <c r="E28" s="20">
        <f>IF(D28=0,0%,D28/$D$7)</f>
        <v>0</v>
      </c>
      <c r="F28" s="5"/>
      <c r="H28" s="2"/>
    </row>
    <row r="29" spans="1:9" x14ac:dyDescent="0.25">
      <c r="B29" s="2" t="s">
        <v>35</v>
      </c>
      <c r="C29" s="8">
        <f>SUMIF('bank account'!E:E,"="&amp;Summary!B29,'bank account'!C:C)+SUMIF('line of credit'!E:E,"="&amp;Summary!B29,'line of credit'!C:C)+SUMIF(Visa!E:E,"="&amp;Summary!B29,Visa!C:C)</f>
        <v>0</v>
      </c>
      <c r="D29" s="8">
        <f>C29/$C$5</f>
        <v>0</v>
      </c>
      <c r="E29" s="20">
        <f>IF(D29=0,0%,D29/$D$7)</f>
        <v>0</v>
      </c>
      <c r="F29" s="5"/>
      <c r="H29" s="2"/>
    </row>
    <row r="30" spans="1:9" x14ac:dyDescent="0.25">
      <c r="B30" s="2" t="s">
        <v>36</v>
      </c>
      <c r="C30" s="8">
        <f>SUMIF('bank account'!E:E,"="&amp;Summary!B30,'bank account'!C:C)+SUMIF('line of credit'!E:E,"="&amp;Summary!B30,'line of credit'!C:C)+SUMIF(Visa!E:E,"="&amp;Summary!B30,Visa!C:C)</f>
        <v>0</v>
      </c>
      <c r="D30" s="8">
        <f>C30/$C$5</f>
        <v>0</v>
      </c>
      <c r="E30" s="20">
        <f>IF(D30=0,0%,D30/$D$7)</f>
        <v>0</v>
      </c>
      <c r="F30" s="5"/>
      <c r="H30" s="2"/>
    </row>
    <row r="31" spans="1:9" x14ac:dyDescent="0.25">
      <c r="B31" s="2" t="s">
        <v>37</v>
      </c>
      <c r="C31" s="8">
        <f>SUMIF('bank account'!E:E,"="&amp;Summary!B31,'bank account'!C:C)+SUMIF('line of credit'!E:E,"="&amp;Summary!B31,'line of credit'!C:C)+SUMIF(Visa!E:E,"="&amp;Summary!B31,Visa!C:C)</f>
        <v>0</v>
      </c>
      <c r="D31" s="8">
        <f>C31/$C$5</f>
        <v>0</v>
      </c>
      <c r="E31" s="20">
        <f>IF(D31=0,0%,D31/$D$7)</f>
        <v>0</v>
      </c>
      <c r="F31" s="5"/>
      <c r="H31" s="2"/>
    </row>
    <row r="32" spans="1:9" x14ac:dyDescent="0.25">
      <c r="B32" s="2" t="s">
        <v>38</v>
      </c>
      <c r="C32" s="8">
        <f>SUMIF('bank account'!E:E,"="&amp;Summary!B32,'bank account'!C:C)+SUMIF('line of credit'!E:E,"="&amp;Summary!B32,'line of credit'!C:C)+SUMIF(Visa!E:E,"="&amp;Summary!B32,Visa!C:C)</f>
        <v>0</v>
      </c>
      <c r="D32" s="8">
        <f>C32/$C$5</f>
        <v>0</v>
      </c>
      <c r="E32" s="20">
        <f>IF(D32=0,0%,D32/$D$7)</f>
        <v>0</v>
      </c>
      <c r="F32" s="5"/>
      <c r="H32" s="2"/>
    </row>
    <row r="33" spans="1:9" x14ac:dyDescent="0.25">
      <c r="B33" s="2" t="s">
        <v>39</v>
      </c>
      <c r="C33" s="8">
        <f>SUMIF('bank account'!E:E,"="&amp;Summary!B33,'bank account'!C:C)+SUMIF('line of credit'!E:E,"="&amp;Summary!B33,'line of credit'!C:C)+SUMIF(Visa!E:E,"="&amp;Summary!B33,Visa!C:C)</f>
        <v>0</v>
      </c>
      <c r="D33" s="8">
        <f>C33/$C$5</f>
        <v>0</v>
      </c>
      <c r="E33" s="20">
        <f>IF(D33=0,0%,D33/$D$7)</f>
        <v>0</v>
      </c>
      <c r="F33" s="5"/>
      <c r="H33" s="2"/>
    </row>
    <row r="34" spans="1:9" x14ac:dyDescent="0.25">
      <c r="B34" s="2" t="s">
        <v>40</v>
      </c>
      <c r="C34" s="8">
        <f>SUMIF('bank account'!E:E,"="&amp;Summary!B34,'bank account'!C:C)+SUMIF('line of credit'!E:E,"="&amp;Summary!B34,'line of credit'!C:C)+SUMIF(Visa!E:E,"="&amp;Summary!B34,Visa!C:C)</f>
        <v>0</v>
      </c>
      <c r="D34" s="8">
        <f>C34/$C$5</f>
        <v>0</v>
      </c>
      <c r="E34" s="20">
        <f>IF(D34=0,0%,D34/$D$7)</f>
        <v>0</v>
      </c>
      <c r="F34" s="5"/>
      <c r="H34" s="2"/>
    </row>
    <row r="35" spans="1:9" x14ac:dyDescent="0.25">
      <c r="B35" s="2" t="s">
        <v>41</v>
      </c>
      <c r="C35" s="8">
        <f>SUMIF('bank account'!E:E,"="&amp;Summary!B35,'bank account'!C:C)+SUMIF('line of credit'!E:E,"="&amp;Summary!B35,'line of credit'!C:C)+SUMIF(Visa!E:E,"="&amp;Summary!B35,Visa!C:C)</f>
        <v>0</v>
      </c>
      <c r="D35" s="8">
        <f>C35/$C$5</f>
        <v>0</v>
      </c>
      <c r="E35" s="20">
        <f>IF(D35=0,0%,D35/$D$7)</f>
        <v>0</v>
      </c>
      <c r="F35" s="5"/>
      <c r="H35" s="2"/>
    </row>
    <row r="36" spans="1:9" x14ac:dyDescent="0.25">
      <c r="B36" s="2" t="s">
        <v>42</v>
      </c>
      <c r="C36" s="8">
        <f>SUMIF('bank account'!E:E,"="&amp;Summary!B36,'bank account'!C:C)+SUMIF('line of credit'!E:E,"="&amp;Summary!B36,'line of credit'!C:C)+SUMIF(Visa!E:E,"="&amp;Summary!B36,Visa!C:C)</f>
        <v>0</v>
      </c>
      <c r="D36" s="8">
        <f>C36/$C$5</f>
        <v>0</v>
      </c>
      <c r="E36" s="20">
        <f>IF(D36=0,0%,D36/$D$7)</f>
        <v>0</v>
      </c>
      <c r="F36" s="5"/>
      <c r="H36" s="2"/>
    </row>
    <row r="37" spans="1:9" x14ac:dyDescent="0.25">
      <c r="B37" s="2" t="s">
        <v>43</v>
      </c>
      <c r="C37" s="8">
        <f>SUMIF('bank account'!E:E,"="&amp;Summary!B37,'bank account'!C:C)+SUMIF('line of credit'!E:E,"="&amp;Summary!B37,'line of credit'!C:C)+SUMIF(Visa!E:E,"="&amp;Summary!B37,Visa!C:C)</f>
        <v>0</v>
      </c>
      <c r="D37" s="8">
        <f>C37/$C$5</f>
        <v>0</v>
      </c>
      <c r="E37" s="20">
        <f>IF(D37=0,0%,D37/$D$7)</f>
        <v>0</v>
      </c>
      <c r="F37" s="5"/>
      <c r="H37" s="2"/>
    </row>
    <row r="38" spans="1:9" x14ac:dyDescent="0.25">
      <c r="B38" s="2" t="s">
        <v>44</v>
      </c>
      <c r="C38" s="8">
        <f>SUMIF('bank account'!E:E,"="&amp;Summary!B38,'bank account'!C:C)+SUMIF('line of credit'!E:E,"="&amp;Summary!B38,'line of credit'!C:C)+SUMIF(Visa!E:E,"="&amp;Summary!B38,Visa!C:C)</f>
        <v>0</v>
      </c>
      <c r="D38" s="8">
        <f>C38/$C$5</f>
        <v>0</v>
      </c>
      <c r="E38" s="20">
        <f>IF(D38=0,0%,D38/$D$7)</f>
        <v>0</v>
      </c>
      <c r="F38" s="5"/>
      <c r="H38" s="2"/>
    </row>
    <row r="39" spans="1:9" x14ac:dyDescent="0.25">
      <c r="B39" s="2" t="s">
        <v>45</v>
      </c>
      <c r="C39" s="8">
        <f>SUMIF('bank account'!E:E,"="&amp;Summary!B39,'bank account'!C:C)+SUMIF('line of credit'!E:E,"="&amp;Summary!B39,'line of credit'!C:C)+SUMIF(Visa!E:E,"="&amp;Summary!B39,Visa!C:C)</f>
        <v>0</v>
      </c>
      <c r="D39" s="8">
        <f>C39/$C$5</f>
        <v>0</v>
      </c>
      <c r="E39" s="20">
        <f>IF(D39=0,0%,D39/$D$7)</f>
        <v>0</v>
      </c>
      <c r="F39" s="5"/>
      <c r="H39" s="2"/>
    </row>
    <row r="40" spans="1:9" x14ac:dyDescent="0.25">
      <c r="B40" s="2" t="s">
        <v>46</v>
      </c>
      <c r="C40" s="8">
        <f>SUMIF('bank account'!E:E,"="&amp;Summary!B40,'bank account'!C:C)+SUMIF('line of credit'!E:E,"="&amp;Summary!B40,'line of credit'!C:C)+SUMIF(Visa!E:E,"="&amp;Summary!B40,Visa!C:C)</f>
        <v>0</v>
      </c>
      <c r="D40" s="8">
        <f>C40/$C$5</f>
        <v>0</v>
      </c>
      <c r="E40" s="20">
        <f>IF(D40=0,0%,D40/$D$7)</f>
        <v>0</v>
      </c>
      <c r="F40" s="5"/>
      <c r="H40" s="2"/>
    </row>
    <row r="41" spans="1:9" x14ac:dyDescent="0.25">
      <c r="B41" s="2" t="s">
        <v>47</v>
      </c>
      <c r="C41" s="8">
        <f>SUMIF('bank account'!E:E,"="&amp;Summary!B41,'bank account'!C:C)+SUMIF('line of credit'!E:E,"="&amp;Summary!B41,'line of credit'!C:C)+SUMIF(Visa!E:E,"="&amp;Summary!B41,Visa!C:C)</f>
        <v>0</v>
      </c>
      <c r="D41" s="8">
        <f>C41/$C$5</f>
        <v>0</v>
      </c>
      <c r="E41" s="20">
        <f>IF(D41=0,0%,D41/$D$7)</f>
        <v>0</v>
      </c>
      <c r="F41" s="5"/>
      <c r="H41" s="2"/>
    </row>
    <row r="42" spans="1:9" x14ac:dyDescent="0.25">
      <c r="B42" s="2" t="s">
        <v>48</v>
      </c>
      <c r="C42" s="8">
        <f>SUMIF('bank account'!E:E,"="&amp;Summary!B42,'bank account'!C:C)+SUMIF('line of credit'!E:E,"="&amp;Summary!B42,'line of credit'!C:C)+SUMIF(Visa!E:E,"="&amp;Summary!B42,Visa!C:C)</f>
        <v>0</v>
      </c>
      <c r="D42" s="8">
        <f>C42/$C$5</f>
        <v>0</v>
      </c>
      <c r="E42" s="20">
        <f>IF(D42=0,0%,D42/$D$7)</f>
        <v>0</v>
      </c>
      <c r="F42" s="5"/>
      <c r="H42" s="2"/>
    </row>
    <row r="43" spans="1:9" x14ac:dyDescent="0.25">
      <c r="B43" s="2" t="s">
        <v>49</v>
      </c>
      <c r="C43" s="8">
        <f>SUMIF('bank account'!E:E,"="&amp;Summary!B43,'bank account'!C:C)+SUMIF('line of credit'!E:E,"="&amp;Summary!B43,'line of credit'!C:C)+SUMIF(Visa!E:E,"="&amp;Summary!B43,Visa!C:C)</f>
        <v>0</v>
      </c>
      <c r="D43" s="8">
        <f>C43/$C$5</f>
        <v>0</v>
      </c>
      <c r="E43" s="20">
        <f>IF(D43=0,0%,D43/$D$7)</f>
        <v>0</v>
      </c>
      <c r="F43" s="5"/>
      <c r="H43" s="2"/>
    </row>
    <row r="44" spans="1:9" x14ac:dyDescent="0.25">
      <c r="B44" s="2" t="s">
        <v>50</v>
      </c>
      <c r="C44" s="9">
        <f>SUMIF('bank account'!E:E,"="&amp;Summary!B44,'bank account'!C:C)+SUMIF('line of credit'!E:E,"="&amp;Summary!B44,'line of credit'!C:C)+SUMIF(Visa!E:E,"="&amp;Summary!B44,Visa!C:C)</f>
        <v>0</v>
      </c>
      <c r="D44" s="9">
        <f>C44/$C$5</f>
        <v>0</v>
      </c>
      <c r="E44" s="21">
        <f>IF(D44=0,0%,D44/$D$7)</f>
        <v>0</v>
      </c>
      <c r="F44" s="6"/>
      <c r="G44" s="10">
        <f>SUM(C22:C44)</f>
        <v>0</v>
      </c>
      <c r="H44" s="9">
        <f>G44/$C$5</f>
        <v>0</v>
      </c>
      <c r="I44" s="21">
        <f>IF(H44=0,0%,H44/$G$7)</f>
        <v>0</v>
      </c>
    </row>
    <row r="45" spans="1:9" x14ac:dyDescent="0.25">
      <c r="A45" s="4" t="s">
        <v>8</v>
      </c>
      <c r="B45" s="4" t="s">
        <v>9</v>
      </c>
      <c r="C45" s="8">
        <f>SUMIF('bank account'!E:E,"="&amp;Summary!B45,'bank account'!C:C)+SUMIF('line of credit'!E:E,"="&amp;Summary!B45,'line of credit'!C:C)+SUMIF(Visa!E:E,"="&amp;Summary!B45,Visa!C:C)</f>
        <v>0</v>
      </c>
      <c r="D45" s="10">
        <f>C45/$C$5</f>
        <v>0</v>
      </c>
      <c r="E45" s="18">
        <f>IF(D45=0,0%,D45/$D$7)</f>
        <v>0</v>
      </c>
      <c r="G45" s="7"/>
      <c r="H45" s="2"/>
    </row>
    <row r="46" spans="1:9" x14ac:dyDescent="0.25">
      <c r="A46" s="5"/>
      <c r="B46" s="5" t="s">
        <v>51</v>
      </c>
      <c r="C46" s="8">
        <f>SUMIF('bank account'!E:E,"="&amp;Summary!B46,'bank account'!C:C)+SUMIF('line of credit'!E:E,"="&amp;Summary!B46,'line of credit'!C:C)+SUMIF(Visa!E:E,"="&amp;Summary!B46,Visa!C:C)</f>
        <v>0</v>
      </c>
      <c r="D46" s="10">
        <f>C46/$C$5</f>
        <v>0</v>
      </c>
      <c r="E46" s="18">
        <f>IF(D46=0,0%,D46/$D$7)</f>
        <v>0</v>
      </c>
      <c r="G46" s="8"/>
      <c r="H46" s="2"/>
    </row>
    <row r="47" spans="1:9" x14ac:dyDescent="0.25">
      <c r="A47" s="6"/>
      <c r="B47" s="6" t="s">
        <v>52</v>
      </c>
      <c r="C47" s="8">
        <f>SUMIF('bank account'!E:E,"="&amp;Summary!B47,'bank account'!C:C)+SUMIF('line of credit'!E:E,"="&amp;Summary!B47,'line of credit'!C:C)+SUMIF(Visa!E:E,"="&amp;Summary!B47,Visa!C:C)</f>
        <v>0</v>
      </c>
      <c r="D47" s="10">
        <f>C47/$C$5</f>
        <v>0</v>
      </c>
      <c r="E47" s="18">
        <f>IF(D47=0,0%,D47/$D$7)</f>
        <v>0</v>
      </c>
      <c r="G47" s="9">
        <f>SUM(C45:C47)</f>
        <v>0</v>
      </c>
      <c r="H47" s="9">
        <f>G47/$C$5</f>
        <v>0</v>
      </c>
      <c r="I47" s="21">
        <f>IF(H47=0,0%,H47/$G$7)</f>
        <v>0</v>
      </c>
    </row>
    <row r="48" spans="1:9" x14ac:dyDescent="0.25">
      <c r="A48" s="4" t="s">
        <v>10</v>
      </c>
      <c r="B48" s="4" t="s">
        <v>53</v>
      </c>
      <c r="C48" s="7">
        <f>SUMIF('bank account'!E:E,"="&amp;Summary!B48,'bank account'!C:C)+SUMIF('line of credit'!E:E,"="&amp;Summary!B48,'line of credit'!C:C)+SUMIF(Visa!E:E,"="&amp;Summary!B48,Visa!C:C)</f>
        <v>0</v>
      </c>
      <c r="D48" s="7">
        <f>C48/$C$5</f>
        <v>0</v>
      </c>
      <c r="E48" s="19">
        <f>IF(D48=0,0%,D48/$D$7)</f>
        <v>0</v>
      </c>
      <c r="F48" s="4"/>
      <c r="G48" s="7"/>
      <c r="H48" s="2"/>
    </row>
    <row r="49" spans="1:9" x14ac:dyDescent="0.25">
      <c r="A49" s="5"/>
      <c r="B49" s="5" t="s">
        <v>11</v>
      </c>
      <c r="C49" s="8">
        <f>SUMIF('bank account'!E:E,"="&amp;Summary!B49,'bank account'!C:C)+SUMIF('line of credit'!E:E,"="&amp;Summary!B49,'line of credit'!C:C)+SUMIF(Visa!E:E,"="&amp;Summary!B49,Visa!C:C)</f>
        <v>0</v>
      </c>
      <c r="D49" s="8">
        <f>C49/$C$5</f>
        <v>0</v>
      </c>
      <c r="E49" s="20">
        <f>IF(D49=0,0%,D49/$D$7)</f>
        <v>0</v>
      </c>
      <c r="F49" s="5"/>
      <c r="G49" s="8"/>
      <c r="H49" s="2"/>
    </row>
    <row r="50" spans="1:9" x14ac:dyDescent="0.25">
      <c r="A50" s="5"/>
      <c r="B50" s="5" t="s">
        <v>54</v>
      </c>
      <c r="C50" s="8">
        <f>SUMIF('bank account'!E:E,"="&amp;Summary!B50,'bank account'!C:C)+SUMIF('line of credit'!E:E,"="&amp;Summary!B50,'line of credit'!C:C)+SUMIF(Visa!E:E,"="&amp;Summary!B50,Visa!C:C)</f>
        <v>0</v>
      </c>
      <c r="D50" s="8">
        <f>C50/$C$5</f>
        <v>0</v>
      </c>
      <c r="E50" s="20">
        <f>IF(D50=0,0%,D50/$D$7)</f>
        <v>0</v>
      </c>
      <c r="F50" s="5"/>
      <c r="G50" s="8"/>
      <c r="H50" s="2"/>
    </row>
    <row r="51" spans="1:9" x14ac:dyDescent="0.25">
      <c r="A51" s="5"/>
      <c r="B51" s="5" t="s">
        <v>55</v>
      </c>
      <c r="C51" s="8">
        <f>SUMIF('bank account'!E:E,"="&amp;Summary!B51,'bank account'!C:C)+SUMIF('line of credit'!E:E,"="&amp;Summary!B51,'line of credit'!C:C)+SUMIF(Visa!E:E,"="&amp;Summary!B51,Visa!C:C)</f>
        <v>0</v>
      </c>
      <c r="D51" s="8">
        <f>C51/$C$5</f>
        <v>0</v>
      </c>
      <c r="E51" s="20">
        <f>IF(D51=0,0%,D51/$D$7)</f>
        <v>0</v>
      </c>
      <c r="F51" s="5"/>
      <c r="G51" s="8"/>
      <c r="H51" s="2"/>
    </row>
    <row r="52" spans="1:9" x14ac:dyDescent="0.25">
      <c r="A52" s="5"/>
      <c r="B52" s="5" t="s">
        <v>56</v>
      </c>
      <c r="C52" s="8">
        <f>SUMIF('bank account'!E:E,"="&amp;Summary!B52,'bank account'!C:C)+SUMIF('line of credit'!E:E,"="&amp;Summary!B52,'line of credit'!C:C)+SUMIF(Visa!E:E,"="&amp;Summary!B52,Visa!C:C)</f>
        <v>0</v>
      </c>
      <c r="D52" s="8">
        <f>C52/$C$5</f>
        <v>0</v>
      </c>
      <c r="E52" s="20">
        <f>IF(D52=0,0%,D52/$D$7)</f>
        <v>0</v>
      </c>
      <c r="F52" s="5"/>
      <c r="G52" s="8"/>
      <c r="H52" s="2"/>
    </row>
    <row r="53" spans="1:9" x14ac:dyDescent="0.25">
      <c r="A53" s="5"/>
      <c r="B53" s="5" t="s">
        <v>57</v>
      </c>
      <c r="C53" s="8">
        <f>SUMIF('bank account'!E:E,"="&amp;Summary!B53,'bank account'!C:C)+SUMIF('line of credit'!E:E,"="&amp;Summary!B53,'line of credit'!C:C)+SUMIF(Visa!E:E,"="&amp;Summary!B53,Visa!C:C)</f>
        <v>0</v>
      </c>
      <c r="D53" s="8">
        <f>C53/$C$5</f>
        <v>0</v>
      </c>
      <c r="E53" s="20">
        <f>IF(D53=0,0%,D53/$D$7)</f>
        <v>0</v>
      </c>
      <c r="F53" s="5"/>
      <c r="G53" s="8"/>
      <c r="H53" s="2"/>
    </row>
    <row r="54" spans="1:9" x14ac:dyDescent="0.25">
      <c r="A54" s="5"/>
      <c r="B54" s="5" t="s">
        <v>58</v>
      </c>
      <c r="C54" s="8">
        <f>SUMIF('bank account'!E:E,"="&amp;Summary!B54,'bank account'!C:C)+SUMIF('line of credit'!E:E,"="&amp;Summary!B54,'line of credit'!C:C)+SUMIF(Visa!E:E,"="&amp;Summary!B54,Visa!C:C)</f>
        <v>0</v>
      </c>
      <c r="D54" s="8">
        <f>C54/$C$5</f>
        <v>0</v>
      </c>
      <c r="E54" s="20">
        <f>IF(D54=0,0%,D54/$D$7)</f>
        <v>0</v>
      </c>
      <c r="F54" s="5"/>
      <c r="G54" s="8"/>
      <c r="H54" s="2"/>
    </row>
    <row r="55" spans="1:9" x14ac:dyDescent="0.25">
      <c r="A55" s="5"/>
      <c r="B55" s="5" t="s">
        <v>59</v>
      </c>
      <c r="C55" s="8">
        <f>SUMIF('bank account'!E:E,"="&amp;Summary!B55,'bank account'!C:C)+SUMIF('line of credit'!E:E,"="&amp;Summary!B55,'line of credit'!C:C)+SUMIF(Visa!E:E,"="&amp;Summary!B55,Visa!C:C)</f>
        <v>0</v>
      </c>
      <c r="D55" s="8">
        <f>C55/$C$5</f>
        <v>0</v>
      </c>
      <c r="E55" s="20">
        <f>IF(D55=0,0%,D55/$D$7)</f>
        <v>0</v>
      </c>
      <c r="F55" s="5"/>
      <c r="G55" s="8"/>
      <c r="H55" s="2"/>
    </row>
    <row r="56" spans="1:9" x14ac:dyDescent="0.25">
      <c r="A56" s="6"/>
      <c r="B56" s="6" t="s">
        <v>60</v>
      </c>
      <c r="C56" s="9">
        <f>SUMIF('bank account'!E:E,"="&amp;Summary!B56,'bank account'!C:C)+SUMIF('line of credit'!E:E,"="&amp;Summary!B56,'line of credit'!C:C)+SUMIF(Visa!E:E,"="&amp;Summary!B56,Visa!C:C)</f>
        <v>0</v>
      </c>
      <c r="D56" s="9">
        <f>C56/$C$5</f>
        <v>0</v>
      </c>
      <c r="E56" s="21">
        <f>IF(D56=0,0%,D56/$D$7)</f>
        <v>0</v>
      </c>
      <c r="F56" s="6"/>
      <c r="G56" s="9">
        <f>SUM(C48:C56)</f>
        <v>0</v>
      </c>
      <c r="H56" s="9">
        <f>G56/$C$5</f>
        <v>0</v>
      </c>
      <c r="I56" s="21">
        <f>IF(H56=0,0%,H56/$G$7)</f>
        <v>0</v>
      </c>
    </row>
    <row r="57" spans="1:9" x14ac:dyDescent="0.25">
      <c r="H57" s="2"/>
    </row>
  </sheetData>
  <pageMargins left="0.7" right="0.7" top="0.75" bottom="0.75" header="0.3" footer="0.3"/>
  <pageSetup scale="6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RowHeight="15" x14ac:dyDescent="0.25"/>
  <cols>
    <col min="1" max="1" width="10.75" style="2" customWidth="1"/>
    <col min="2" max="2" width="58" style="2" customWidth="1"/>
    <col min="3" max="3" width="10.75" style="2" customWidth="1"/>
    <col min="4" max="4" width="14.5" style="2" customWidth="1"/>
    <col min="5" max="5" width="34.375" style="2" customWidth="1"/>
    <col min="6" max="16384" width="9" style="2"/>
  </cols>
  <sheetData>
    <row r="1" spans="1:5" ht="18.75" x14ac:dyDescent="0.3">
      <c r="A1" s="3" t="s">
        <v>12</v>
      </c>
    </row>
    <row r="2" spans="1:5" x14ac:dyDescent="0.25">
      <c r="A2" s="2" t="s">
        <v>13</v>
      </c>
      <c r="B2" s="22">
        <f>Summary!C3</f>
        <v>41640</v>
      </c>
    </row>
    <row r="3" spans="1:5" x14ac:dyDescent="0.25">
      <c r="A3" s="2" t="s">
        <v>14</v>
      </c>
      <c r="B3" s="22">
        <f>Summary!C4</f>
        <v>42004</v>
      </c>
    </row>
    <row r="5" spans="1:5" s="1" customFormat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61</v>
      </c>
    </row>
  </sheetData>
  <autoFilter ref="A5:E5"/>
  <dataValidations count="2">
    <dataValidation type="list" allowBlank="1" showInputMessage="1" sqref="D6:D1048576">
      <formula1>category</formula1>
    </dataValidation>
    <dataValidation type="list" allowBlank="1" showInputMessage="1" sqref="E6:E1048576">
      <formula1>IF(D6="housing",HousingSC,IF(D6="debt",debtSC,IF(D6="life",LifeSC,IF(D6="savings",SavingsSC,TransportationSC))))</formula1>
    </dataValidation>
  </dataValidations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RowHeight="15" x14ac:dyDescent="0.25"/>
  <cols>
    <col min="1" max="1" width="10.75" style="2" customWidth="1"/>
    <col min="2" max="2" width="58" style="2" customWidth="1"/>
    <col min="3" max="3" width="10.75" style="2" customWidth="1"/>
    <col min="4" max="4" width="14.5" style="2" customWidth="1"/>
    <col min="5" max="5" width="34.375" style="2" customWidth="1"/>
    <col min="6" max="16384" width="9" style="2"/>
  </cols>
  <sheetData>
    <row r="1" spans="1:5" ht="18.75" x14ac:dyDescent="0.3">
      <c r="A1" s="3" t="s">
        <v>72</v>
      </c>
    </row>
    <row r="2" spans="1:5" x14ac:dyDescent="0.25">
      <c r="A2" s="2" t="s">
        <v>13</v>
      </c>
      <c r="B2" s="22">
        <f>Summary!C3</f>
        <v>41640</v>
      </c>
    </row>
    <row r="3" spans="1:5" x14ac:dyDescent="0.25">
      <c r="A3" s="2" t="s">
        <v>14</v>
      </c>
      <c r="B3" s="22">
        <f>Summary!C4</f>
        <v>42004</v>
      </c>
    </row>
    <row r="5" spans="1:5" s="1" customFormat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61</v>
      </c>
    </row>
  </sheetData>
  <autoFilter ref="A5:E5"/>
  <dataValidations count="2">
    <dataValidation type="list" allowBlank="1" showInputMessage="1" sqref="E6:E1048576">
      <formula1>IF(D6="housing",HousingSC,IF(D6="debt",debtSC,IF(D6="life",LifeSC,IF(D6="savings",SavingsSC,TransportationSC))))</formula1>
    </dataValidation>
    <dataValidation type="list" allowBlank="1" showInputMessage="1" sqref="D6:D1048576">
      <formula1>category</formula1>
    </dataValidation>
  </dataValidations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RowHeight="15" x14ac:dyDescent="0.25"/>
  <cols>
    <col min="1" max="1" width="10.75" style="2" customWidth="1"/>
    <col min="2" max="2" width="58" style="2" customWidth="1"/>
    <col min="3" max="3" width="10.75" style="2" customWidth="1"/>
    <col min="4" max="4" width="14.5" style="2" customWidth="1"/>
    <col min="5" max="5" width="34.375" style="2" customWidth="1"/>
    <col min="6" max="16384" width="9" style="2"/>
  </cols>
  <sheetData>
    <row r="1" spans="1:5" ht="18.75" x14ac:dyDescent="0.3">
      <c r="A1" s="3" t="s">
        <v>62</v>
      </c>
    </row>
    <row r="2" spans="1:5" x14ac:dyDescent="0.25">
      <c r="A2" s="2" t="s">
        <v>13</v>
      </c>
      <c r="B2" s="22">
        <f>Summary!C3</f>
        <v>41640</v>
      </c>
    </row>
    <row r="3" spans="1:5" x14ac:dyDescent="0.25">
      <c r="A3" s="2" t="s">
        <v>14</v>
      </c>
      <c r="B3" s="22">
        <f>Summary!C4</f>
        <v>42004</v>
      </c>
    </row>
    <row r="5" spans="1:5" s="1" customFormat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61</v>
      </c>
    </row>
  </sheetData>
  <autoFilter ref="A5:E5"/>
  <dataValidations count="2">
    <dataValidation type="list" allowBlank="1" showInputMessage="1" sqref="E6:E1048576">
      <formula1>IF(D6="housing",HousingSC,IF(D6="debt",debtSC,IF(D6="life",LifeSC,IF(D6="savings",SavingsSC,TransportationSC))))</formula1>
    </dataValidation>
    <dataValidation type="list" allowBlank="1" showInputMessage="1" sqref="D6:D1048576">
      <formula1>category</formula1>
    </dataValidation>
  </dataValidation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list</vt:lpstr>
      <vt:lpstr>INSTRUCTIONS</vt:lpstr>
      <vt:lpstr>Summary</vt:lpstr>
      <vt:lpstr>bank account</vt:lpstr>
      <vt:lpstr>line of credit</vt:lpstr>
      <vt:lpstr>Visa</vt:lpstr>
      <vt:lpstr>category</vt:lpstr>
      <vt:lpstr>debtSC</vt:lpstr>
      <vt:lpstr>HousingSC</vt:lpstr>
      <vt:lpstr>LifeSC</vt:lpstr>
      <vt:lpstr>SavingsSC</vt:lpstr>
      <vt:lpstr>TransportationSC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Cotton</dc:creator>
  <cp:lastModifiedBy>Shawna Cotton</cp:lastModifiedBy>
  <cp:revision>1</cp:revision>
  <cp:lastPrinted>2015-01-06T15:41:49Z</cp:lastPrinted>
  <dcterms:created xsi:type="dcterms:W3CDTF">2015-01-05T23:14:43Z</dcterms:created>
  <dcterms:modified xsi:type="dcterms:W3CDTF">2015-01-06T15:42:02Z</dcterms:modified>
</cp:coreProperties>
</file>